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2330"/>
  </bookViews>
  <sheets>
    <sheet name="Аркуш1" sheetId="1" r:id="rId1"/>
  </sheets>
  <definedNames>
    <definedName name="_xlnm.Print_Area" localSheetId="0">Аркуш1!$A$1:$O$59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8" i="1" l="1"/>
  <c r="E48" i="1"/>
  <c r="F48" i="1"/>
  <c r="G48" i="1"/>
  <c r="H48" i="1"/>
  <c r="I48" i="1"/>
  <c r="J48" i="1"/>
  <c r="K48" i="1"/>
  <c r="L48" i="1"/>
  <c r="M48" i="1"/>
  <c r="N48" i="1"/>
  <c r="O48" i="1"/>
  <c r="C48" i="1"/>
  <c r="D22" i="1" l="1"/>
  <c r="E22" i="1"/>
  <c r="F22" i="1"/>
  <c r="G22" i="1"/>
  <c r="H22" i="1"/>
  <c r="I22" i="1"/>
  <c r="J22" i="1"/>
  <c r="K22" i="1"/>
  <c r="L22" i="1"/>
  <c r="M22" i="1"/>
  <c r="N22" i="1"/>
  <c r="O22" i="1"/>
  <c r="C22" i="1"/>
  <c r="D57" i="1" l="1"/>
  <c r="E57" i="1"/>
  <c r="F57" i="1"/>
  <c r="G57" i="1"/>
  <c r="H57" i="1"/>
  <c r="I57" i="1"/>
  <c r="J57" i="1"/>
  <c r="K57" i="1"/>
  <c r="L57" i="1"/>
  <c r="M57" i="1"/>
  <c r="N57" i="1"/>
  <c r="O57" i="1"/>
  <c r="C57" i="1"/>
  <c r="D52" i="1"/>
  <c r="E52" i="1"/>
  <c r="F52" i="1"/>
  <c r="G52" i="1"/>
  <c r="H52" i="1"/>
  <c r="I52" i="1"/>
  <c r="J52" i="1"/>
  <c r="K52" i="1"/>
  <c r="L52" i="1"/>
  <c r="M52" i="1"/>
  <c r="N52" i="1"/>
  <c r="O52" i="1"/>
  <c r="C52" i="1"/>
  <c r="D43" i="1"/>
  <c r="E43" i="1"/>
  <c r="F43" i="1"/>
  <c r="G43" i="1"/>
  <c r="H43" i="1"/>
  <c r="I43" i="1"/>
  <c r="J43" i="1"/>
  <c r="K43" i="1"/>
  <c r="L43" i="1"/>
  <c r="M43" i="1"/>
  <c r="N43" i="1"/>
  <c r="O43" i="1"/>
  <c r="D39" i="1"/>
  <c r="E39" i="1"/>
  <c r="F39" i="1"/>
  <c r="G39" i="1"/>
  <c r="H39" i="1"/>
  <c r="I39" i="1"/>
  <c r="J39" i="1"/>
  <c r="K39" i="1"/>
  <c r="L39" i="1"/>
  <c r="M39" i="1"/>
  <c r="N39" i="1"/>
  <c r="O39" i="1"/>
  <c r="C39" i="1"/>
  <c r="D35" i="1"/>
  <c r="E35" i="1"/>
  <c r="F35" i="1"/>
  <c r="G35" i="1"/>
  <c r="H35" i="1"/>
  <c r="I35" i="1"/>
  <c r="J35" i="1"/>
  <c r="K35" i="1"/>
  <c r="L35" i="1"/>
  <c r="M35" i="1"/>
  <c r="N35" i="1"/>
  <c r="O35" i="1"/>
  <c r="C35" i="1"/>
  <c r="D31" i="1"/>
  <c r="E31" i="1"/>
  <c r="F31" i="1"/>
  <c r="G31" i="1"/>
  <c r="H31" i="1"/>
  <c r="I31" i="1"/>
  <c r="J31" i="1"/>
  <c r="K31" i="1"/>
  <c r="L31" i="1"/>
  <c r="M31" i="1"/>
  <c r="N31" i="1"/>
  <c r="O31" i="1"/>
  <c r="C31" i="1"/>
  <c r="D26" i="1"/>
  <c r="E26" i="1"/>
  <c r="F26" i="1"/>
  <c r="G26" i="1"/>
  <c r="H26" i="1"/>
  <c r="I26" i="1"/>
  <c r="J26" i="1"/>
  <c r="K26" i="1"/>
  <c r="L26" i="1"/>
  <c r="M26" i="1"/>
  <c r="N26" i="1"/>
  <c r="O26" i="1"/>
  <c r="C26" i="1"/>
  <c r="O17" i="1"/>
  <c r="D17" i="1"/>
  <c r="E17" i="1"/>
  <c r="F17" i="1"/>
  <c r="G17" i="1"/>
  <c r="H17" i="1"/>
  <c r="I17" i="1"/>
  <c r="J17" i="1"/>
  <c r="K17" i="1"/>
  <c r="L17" i="1"/>
  <c r="M17" i="1"/>
  <c r="N17" i="1"/>
  <c r="C17" i="1"/>
  <c r="D13" i="1"/>
  <c r="E13" i="1"/>
  <c r="F13" i="1"/>
  <c r="G13" i="1"/>
  <c r="H13" i="1"/>
  <c r="I13" i="1"/>
  <c r="J13" i="1"/>
  <c r="K13" i="1"/>
  <c r="L13" i="1"/>
  <c r="M13" i="1"/>
  <c r="N13" i="1"/>
  <c r="O13" i="1"/>
  <c r="C13" i="1"/>
  <c r="D9" i="1"/>
  <c r="E9" i="1"/>
  <c r="F9" i="1"/>
  <c r="G9" i="1"/>
  <c r="H9" i="1"/>
  <c r="I9" i="1"/>
  <c r="J9" i="1"/>
  <c r="K9" i="1"/>
  <c r="L9" i="1"/>
  <c r="M9" i="1"/>
  <c r="N9" i="1"/>
  <c r="O9" i="1"/>
  <c r="C9" i="1"/>
  <c r="N59" i="1" l="1"/>
  <c r="J59" i="1"/>
  <c r="F59" i="1"/>
  <c r="M59" i="1"/>
  <c r="I59" i="1"/>
  <c r="E59" i="1"/>
  <c r="L59" i="1"/>
  <c r="H59" i="1"/>
  <c r="D59" i="1"/>
  <c r="O59" i="1"/>
  <c r="K59" i="1"/>
  <c r="G59" i="1"/>
  <c r="C43" i="1"/>
  <c r="C59" i="1" s="1"/>
</calcChain>
</file>

<file path=xl/sharedStrings.xml><?xml version="1.0" encoding="utf-8"?>
<sst xmlns="http://schemas.openxmlformats.org/spreadsheetml/2006/main" count="87" uniqueCount="48">
  <si>
    <t>Прием пищи</t>
  </si>
  <si>
    <t>Наименование блюда</t>
  </si>
  <si>
    <t>Пищевые вещества</t>
  </si>
  <si>
    <t>Б</t>
  </si>
  <si>
    <t>Ж</t>
  </si>
  <si>
    <t>У</t>
  </si>
  <si>
    <t>ЭЦ(ккал)</t>
  </si>
  <si>
    <t>Витамины(мг)</t>
  </si>
  <si>
    <t>В1</t>
  </si>
  <si>
    <t>С</t>
  </si>
  <si>
    <t>А</t>
  </si>
  <si>
    <t>Е</t>
  </si>
  <si>
    <t>Минеральные вещества</t>
  </si>
  <si>
    <t>Ca</t>
  </si>
  <si>
    <t>P</t>
  </si>
  <si>
    <t>Mg</t>
  </si>
  <si>
    <t>Fe</t>
  </si>
  <si>
    <t>Неделя 1, День 1</t>
  </si>
  <si>
    <t>Доп.питание</t>
  </si>
  <si>
    <t>Неделя 1, День 2</t>
  </si>
  <si>
    <t>Итого</t>
  </si>
  <si>
    <t>Неделя 1, День 3</t>
  </si>
  <si>
    <t>Неделя 1, День 4</t>
  </si>
  <si>
    <t>Неделя 1, День 5</t>
  </si>
  <si>
    <t>Неделя 2, День 1</t>
  </si>
  <si>
    <t>Неделя 2, День 2</t>
  </si>
  <si>
    <t>Неделя 2, День 3</t>
  </si>
  <si>
    <t>Неделя 2, День 4</t>
  </si>
  <si>
    <t>Неделя 2, День 5</t>
  </si>
  <si>
    <t>Примерное цикличное меню для организации дополнительного питания учащихся в школах с 1 по 11 класс</t>
  </si>
  <si>
    <t>Неделя 1, День 6</t>
  </si>
  <si>
    <t>Неделя 2, День 6</t>
  </si>
  <si>
    <t>75</t>
  </si>
  <si>
    <t>Яйцо вареное</t>
  </si>
  <si>
    <t>48</t>
  </si>
  <si>
    <t>Среднее за 12 дней</t>
  </si>
  <si>
    <t>Чай с сахаром и лимоном</t>
  </si>
  <si>
    <t xml:space="preserve">Чай с молоком </t>
  </si>
  <si>
    <t xml:space="preserve">Чай с сахаром </t>
  </si>
  <si>
    <t>Чай с сахаром</t>
  </si>
  <si>
    <t>Оладьи из яблока и моркови</t>
  </si>
  <si>
    <t>Блинчики с фруктовой начинкой</t>
  </si>
  <si>
    <t>Оладьи со сгущенным молоком 99/20</t>
  </si>
  <si>
    <t>Вес блюда, г</t>
  </si>
  <si>
    <t>Кондитерское изделие</t>
  </si>
  <si>
    <t>Блинчики с джемом</t>
  </si>
  <si>
    <t>Бутерброд с маслом сливочным</t>
  </si>
  <si>
    <t>Оладьи с бананом со сгущенным молоком 90/20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</si>
</sst>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\ * #,##0.00&quot;    &quot;;\-* #,##0.00&quot;    &quot;;\ * \-#&quot;    &quot;;\ @\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4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3">
    <xf numFmtId="0" fontId="0" fillId="0" borderId="0"/>
    <xf numFmtId="0" fontId="3" fillId="0" borderId="0"/>
    <xf numFmtId="0" fontId="3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8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9" borderId="0" applyNumberFormat="0" applyBorder="0" applyAlignment="0" applyProtection="0"/>
    <xf numFmtId="0" fontId="16" fillId="9" borderId="9" applyNumberFormat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3" fillId="0" borderId="0"/>
    <xf numFmtId="0" fontId="18" fillId="0" borderId="0"/>
    <xf numFmtId="0" fontId="18" fillId="0" borderId="0"/>
    <xf numFmtId="0" fontId="19" fillId="0" borderId="0"/>
    <xf numFmtId="9" fontId="4" fillId="0" borderId="0" applyFill="0" applyBorder="0" applyAlignment="0" applyProtection="0"/>
    <xf numFmtId="9" fontId="17" fillId="0" borderId="0" applyBorder="0" applyProtection="0"/>
    <xf numFmtId="0" fontId="18" fillId="0" borderId="0"/>
    <xf numFmtId="165" fontId="17" fillId="0" borderId="0" applyBorder="0" applyProtection="0"/>
    <xf numFmtId="0" fontId="20" fillId="0" borderId="0"/>
    <xf numFmtId="0" fontId="1" fillId="0" borderId="0"/>
  </cellStyleXfs>
  <cellXfs count="74">
    <xf numFmtId="0" fontId="0" fillId="0" borderId="0" xfId="0"/>
    <xf numFmtId="2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/>
    <xf numFmtId="2" fontId="2" fillId="2" borderId="7" xfId="0" applyNumberFormat="1" applyFont="1" applyFill="1" applyBorder="1"/>
    <xf numFmtId="2" fontId="2" fillId="2" borderId="0" xfId="0" applyNumberFormat="1" applyFont="1" applyFill="1" applyBorder="1"/>
    <xf numFmtId="2" fontId="21" fillId="2" borderId="0" xfId="0" applyNumberFormat="1" applyFont="1" applyFill="1"/>
    <xf numFmtId="2" fontId="22" fillId="2" borderId="1" xfId="0" applyNumberFormat="1" applyFont="1" applyFill="1" applyBorder="1"/>
    <xf numFmtId="2" fontId="23" fillId="2" borderId="1" xfId="0" applyNumberFormat="1" applyFont="1" applyFill="1" applyBorder="1"/>
    <xf numFmtId="2" fontId="23" fillId="2" borderId="1" xfId="0" applyNumberFormat="1" applyFont="1" applyFill="1" applyBorder="1" applyAlignment="1">
      <alignment vertical="center" wrapText="1"/>
    </xf>
    <xf numFmtId="2" fontId="23" fillId="2" borderId="2" xfId="0" applyNumberFormat="1" applyFont="1" applyFill="1" applyBorder="1" applyAlignment="1">
      <alignment wrapText="1"/>
    </xf>
    <xf numFmtId="2" fontId="23" fillId="2" borderId="1" xfId="0" applyNumberFormat="1" applyFont="1" applyFill="1" applyBorder="1" applyAlignment="1">
      <alignment vertical="center"/>
    </xf>
    <xf numFmtId="2" fontId="23" fillId="2" borderId="4" xfId="0" applyNumberFormat="1" applyFont="1" applyFill="1" applyBorder="1" applyAlignment="1">
      <alignment wrapText="1"/>
    </xf>
    <xf numFmtId="2" fontId="23" fillId="2" borderId="1" xfId="0" applyNumberFormat="1" applyFont="1" applyFill="1" applyBorder="1" applyAlignment="1">
      <alignment wrapText="1"/>
    </xf>
    <xf numFmtId="2" fontId="23" fillId="2" borderId="3" xfId="0" applyNumberFormat="1" applyFont="1" applyFill="1" applyBorder="1" applyAlignment="1">
      <alignment vertical="center"/>
    </xf>
    <xf numFmtId="2" fontId="23" fillId="2" borderId="3" xfId="0" applyNumberFormat="1" applyFont="1" applyFill="1" applyBorder="1"/>
    <xf numFmtId="0" fontId="23" fillId="2" borderId="1" xfId="0" applyNumberFormat="1" applyFont="1" applyFill="1" applyBorder="1" applyAlignment="1">
      <alignment vertical="center"/>
    </xf>
    <xf numFmtId="2" fontId="2" fillId="2" borderId="0" xfId="0" applyNumberFormat="1" applyFont="1" applyFill="1"/>
    <xf numFmtId="1" fontId="2" fillId="2" borderId="1" xfId="0" applyNumberFormat="1" applyFont="1" applyFill="1" applyBorder="1" applyAlignment="1">
      <alignment horizontal="center" vertical="center"/>
    </xf>
    <xf numFmtId="2" fontId="24" fillId="2" borderId="1" xfId="0" applyNumberFormat="1" applyFont="1" applyFill="1" applyBorder="1" applyAlignment="1">
      <alignment horizontal="center"/>
    </xf>
    <xf numFmtId="1" fontId="24" fillId="2" borderId="1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left" vertical="center" indent="1"/>
    </xf>
    <xf numFmtId="1" fontId="24" fillId="2" borderId="3" xfId="0" applyNumberFormat="1" applyFont="1" applyFill="1" applyBorder="1" applyAlignment="1">
      <alignment horizontal="center"/>
    </xf>
    <xf numFmtId="2" fontId="24" fillId="2" borderId="3" xfId="0" applyNumberFormat="1" applyFont="1" applyFill="1" applyBorder="1" applyAlignment="1">
      <alignment horizontal="center"/>
    </xf>
    <xf numFmtId="2" fontId="25" fillId="2" borderId="3" xfId="1" applyNumberFormat="1" applyFont="1" applyFill="1" applyBorder="1" applyAlignment="1">
      <alignment horizontal="center" vertical="top"/>
    </xf>
    <xf numFmtId="164" fontId="25" fillId="2" borderId="3" xfId="1" applyNumberFormat="1" applyFont="1" applyFill="1" applyBorder="1" applyAlignment="1">
      <alignment horizontal="center" vertical="top"/>
    </xf>
    <xf numFmtId="1" fontId="2" fillId="2" borderId="1" xfId="0" applyNumberFormat="1" applyFont="1" applyFill="1" applyBorder="1" applyAlignment="1">
      <alignment horizontal="center"/>
    </xf>
    <xf numFmtId="1" fontId="24" fillId="2" borderId="7" xfId="0" applyNumberFormat="1" applyFont="1" applyFill="1" applyBorder="1" applyAlignment="1">
      <alignment horizontal="center"/>
    </xf>
    <xf numFmtId="2" fontId="24" fillId="2" borderId="7" xfId="0" applyNumberFormat="1" applyFont="1" applyFill="1" applyBorder="1" applyAlignment="1">
      <alignment horizontal="center"/>
    </xf>
    <xf numFmtId="164" fontId="24" fillId="2" borderId="7" xfId="0" applyNumberFormat="1" applyFont="1" applyFill="1" applyBorder="1" applyAlignment="1">
      <alignment horizontal="center"/>
    </xf>
    <xf numFmtId="2" fontId="24" fillId="2" borderId="8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2" fontId="22" fillId="2" borderId="0" xfId="1" applyNumberFormat="1" applyFont="1" applyFill="1" applyBorder="1" applyAlignment="1">
      <alignment horizontal="center" vertical="top"/>
    </xf>
    <xf numFmtId="164" fontId="22" fillId="2" borderId="0" xfId="1" applyNumberFormat="1" applyFont="1" applyFill="1" applyBorder="1" applyAlignment="1">
      <alignment horizontal="center" vertical="top"/>
    </xf>
    <xf numFmtId="1" fontId="21" fillId="2" borderId="0" xfId="0" applyNumberFormat="1" applyFont="1" applyFill="1"/>
    <xf numFmtId="164" fontId="21" fillId="2" borderId="0" xfId="0" applyNumberFormat="1" applyFont="1" applyFill="1"/>
    <xf numFmtId="1" fontId="22" fillId="2" borderId="1" xfId="0" applyNumberFormat="1" applyFont="1" applyFill="1" applyBorder="1" applyAlignment="1">
      <alignment horizontal="center"/>
    </xf>
    <xf numFmtId="2" fontId="23" fillId="2" borderId="1" xfId="0" applyNumberFormat="1" applyFont="1" applyFill="1" applyBorder="1" applyAlignment="1">
      <alignment vertical="top"/>
    </xf>
    <xf numFmtId="2" fontId="2" fillId="2" borderId="2" xfId="0" applyNumberFormat="1" applyFont="1" applyFill="1" applyBorder="1" applyAlignment="1">
      <alignment horizontal="center" vertical="center"/>
    </xf>
    <xf numFmtId="2" fontId="24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vertical="center"/>
    </xf>
    <xf numFmtId="2" fontId="2" fillId="2" borderId="1" xfId="0" applyNumberFormat="1" applyFont="1" applyFill="1" applyBorder="1" applyAlignment="1">
      <alignment vertical="center"/>
    </xf>
    <xf numFmtId="2" fontId="24" fillId="2" borderId="1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vertical="center"/>
    </xf>
    <xf numFmtId="2" fontId="24" fillId="2" borderId="4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left" vertical="center"/>
    </xf>
    <xf numFmtId="2" fontId="2" fillId="2" borderId="2" xfId="0" applyNumberFormat="1" applyFont="1" applyFill="1" applyBorder="1" applyAlignment="1">
      <alignment vertical="center"/>
    </xf>
    <xf numFmtId="2" fontId="24" fillId="2" borderId="0" xfId="0" applyNumberFormat="1" applyFont="1" applyFill="1" applyBorder="1" applyAlignment="1">
      <alignment horizontal="center" vertical="center"/>
    </xf>
    <xf numFmtId="2" fontId="21" fillId="2" borderId="0" xfId="0" applyNumberFormat="1" applyFont="1" applyFill="1" applyBorder="1" applyAlignment="1">
      <alignment vertical="center"/>
    </xf>
    <xf numFmtId="2" fontId="21" fillId="2" borderId="0" xfId="0" applyNumberFormat="1" applyFont="1" applyFill="1" applyAlignment="1">
      <alignment vertical="center"/>
    </xf>
    <xf numFmtId="2" fontId="2" fillId="2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2" fontId="23" fillId="2" borderId="4" xfId="0" applyNumberFormat="1" applyFont="1" applyFill="1" applyBorder="1" applyAlignment="1">
      <alignment vertical="center" wrapText="1"/>
    </xf>
    <xf numFmtId="2" fontId="2" fillId="2" borderId="0" xfId="0" applyNumberFormat="1" applyFont="1" applyFill="1" applyAlignment="1">
      <alignment horizontal="center"/>
    </xf>
    <xf numFmtId="2" fontId="24" fillId="2" borderId="4" xfId="0" applyNumberFormat="1" applyFont="1" applyFill="1" applyBorder="1" applyAlignment="1">
      <alignment horizontal="center"/>
    </xf>
    <xf numFmtId="2" fontId="24" fillId="2" borderId="5" xfId="0" applyNumberFormat="1" applyFont="1" applyFill="1" applyBorder="1" applyAlignment="1">
      <alignment horizontal="center"/>
    </xf>
    <xf numFmtId="2" fontId="24" fillId="2" borderId="6" xfId="0" applyNumberFormat="1" applyFont="1" applyFill="1" applyBorder="1" applyAlignment="1">
      <alignment horizontal="center"/>
    </xf>
    <xf numFmtId="2" fontId="24" fillId="2" borderId="7" xfId="0" applyNumberFormat="1" applyFont="1" applyFill="1" applyBorder="1" applyAlignment="1">
      <alignment horizontal="center"/>
    </xf>
    <xf numFmtId="2" fontId="24" fillId="2" borderId="8" xfId="0" applyNumberFormat="1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left"/>
    </xf>
  </cellXfs>
  <cellStyles count="33">
    <cellStyle name="Accent 1 1" xfId="3"/>
    <cellStyle name="Accent 2 1" xfId="4"/>
    <cellStyle name="Accent 3 1" xfId="5"/>
    <cellStyle name="Accent 4" xfId="6"/>
    <cellStyle name="Bad 1" xfId="7"/>
    <cellStyle name="Error 1" xfId="8"/>
    <cellStyle name="Footnote 1" xfId="9"/>
    <cellStyle name="Good 1" xfId="10"/>
    <cellStyle name="Heading 1 1" xfId="11"/>
    <cellStyle name="Heading 2 1" xfId="12"/>
    <cellStyle name="Heading 3" xfId="13"/>
    <cellStyle name="Hyperlink 1" xfId="14"/>
    <cellStyle name="Neutral 1" xfId="15"/>
    <cellStyle name="Note 1" xfId="16"/>
    <cellStyle name="Status 1" xfId="17"/>
    <cellStyle name="Text 1" xfId="18"/>
    <cellStyle name="Warning 1" xfId="19"/>
    <cellStyle name="Обычный" xfId="0" builtinId="0"/>
    <cellStyle name="Обычный 2" xfId="20"/>
    <cellStyle name="Обычный 2 3" xfId="21"/>
    <cellStyle name="Обычный 3" xfId="1"/>
    <cellStyle name="Обычный 3 2" xfId="22"/>
    <cellStyle name="Обычный 3 3" xfId="23"/>
    <cellStyle name="Обычный 4" xfId="2"/>
    <cellStyle name="Обычный 5" xfId="31"/>
    <cellStyle name="Обычный 6" xfId="24"/>
    <cellStyle name="Обычный 6 2" xfId="25"/>
    <cellStyle name="Обычный 7" xfId="26"/>
    <cellStyle name="Обычный 8" xfId="32"/>
    <cellStyle name="Процентный 2" xfId="28"/>
    <cellStyle name="Процентный 3" xfId="27"/>
    <cellStyle name="Процентный 4" xfId="29"/>
    <cellStyle name="Финансовый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65"/>
  <sheetViews>
    <sheetView tabSelected="1" view="pageBreakPreview" topLeftCell="A16" zoomScaleSheetLayoutView="100" workbookViewId="0">
      <selection activeCell="B30" sqref="B30"/>
    </sheetView>
  </sheetViews>
  <sheetFormatPr defaultRowHeight="18.75" x14ac:dyDescent="0.3"/>
  <cols>
    <col min="1" max="1" width="22.140625" style="56" customWidth="1"/>
    <col min="2" max="2" width="32.28515625" style="10" customWidth="1"/>
    <col min="3" max="3" width="19" style="41" customWidth="1"/>
    <col min="4" max="6" width="10.7109375" style="10" customWidth="1"/>
    <col min="7" max="7" width="20.42578125" style="10" customWidth="1"/>
    <col min="8" max="9" width="10.7109375" style="10" customWidth="1"/>
    <col min="10" max="10" width="11.140625" style="42" customWidth="1"/>
    <col min="11" max="15" width="10.7109375" style="10" customWidth="1"/>
    <col min="16" max="16384" width="9.140625" style="10"/>
  </cols>
  <sheetData>
    <row r="3" spans="1:16" x14ac:dyDescent="0.3">
      <c r="A3" s="60" t="s">
        <v>29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</row>
    <row r="5" spans="1:16" x14ac:dyDescent="0.3">
      <c r="A5" s="66" t="s">
        <v>0</v>
      </c>
      <c r="B5" s="66" t="s">
        <v>1</v>
      </c>
      <c r="C5" s="71" t="s">
        <v>43</v>
      </c>
      <c r="D5" s="68" t="s">
        <v>2</v>
      </c>
      <c r="E5" s="69"/>
      <c r="F5" s="70"/>
      <c r="G5" s="66" t="s">
        <v>6</v>
      </c>
      <c r="H5" s="68" t="s">
        <v>7</v>
      </c>
      <c r="I5" s="69"/>
      <c r="J5" s="69"/>
      <c r="K5" s="70"/>
      <c r="L5" s="68" t="s">
        <v>12</v>
      </c>
      <c r="M5" s="69"/>
      <c r="N5" s="69"/>
      <c r="O5" s="70"/>
    </row>
    <row r="6" spans="1:16" x14ac:dyDescent="0.3">
      <c r="A6" s="67"/>
      <c r="B6" s="67"/>
      <c r="C6" s="72"/>
      <c r="D6" s="1" t="s">
        <v>3</v>
      </c>
      <c r="E6" s="1" t="s">
        <v>4</v>
      </c>
      <c r="F6" s="1" t="s">
        <v>5</v>
      </c>
      <c r="G6" s="67"/>
      <c r="H6" s="1" t="s">
        <v>8</v>
      </c>
      <c r="I6" s="1" t="s">
        <v>9</v>
      </c>
      <c r="J6" s="2" t="s">
        <v>10</v>
      </c>
      <c r="K6" s="1" t="s">
        <v>11</v>
      </c>
      <c r="L6" s="1" t="s">
        <v>13</v>
      </c>
      <c r="M6" s="1" t="s">
        <v>14</v>
      </c>
      <c r="N6" s="1" t="s">
        <v>15</v>
      </c>
      <c r="O6" s="1" t="s">
        <v>16</v>
      </c>
    </row>
    <row r="7" spans="1:16" s="21" customFormat="1" x14ac:dyDescent="0.3">
      <c r="A7" s="48" t="s">
        <v>17</v>
      </c>
      <c r="B7" s="13" t="s">
        <v>44</v>
      </c>
      <c r="C7" s="5" t="s">
        <v>32</v>
      </c>
      <c r="D7" s="3">
        <v>5.625</v>
      </c>
      <c r="E7" s="3">
        <v>9.375</v>
      </c>
      <c r="F7" s="3">
        <v>52.856999999999999</v>
      </c>
      <c r="G7" s="3">
        <v>318.75</v>
      </c>
      <c r="H7" s="3"/>
      <c r="I7" s="3"/>
      <c r="J7" s="25"/>
      <c r="K7" s="3"/>
      <c r="L7" s="3"/>
      <c r="M7" s="3"/>
      <c r="N7" s="3"/>
      <c r="O7" s="3"/>
    </row>
    <row r="8" spans="1:16" s="21" customFormat="1" x14ac:dyDescent="0.3">
      <c r="A8" s="48"/>
      <c r="B8" s="20" t="s">
        <v>37</v>
      </c>
      <c r="C8" s="22">
        <v>200</v>
      </c>
      <c r="D8" s="1">
        <v>1.7</v>
      </c>
      <c r="E8" s="1">
        <v>1.65</v>
      </c>
      <c r="F8" s="1">
        <v>13.4</v>
      </c>
      <c r="G8" s="1">
        <v>75.25</v>
      </c>
      <c r="H8" s="26">
        <v>2.1000000000000001E-2</v>
      </c>
      <c r="I8" s="1">
        <v>0.75</v>
      </c>
      <c r="J8" s="1">
        <v>10.000999999999999</v>
      </c>
      <c r="K8" s="1"/>
      <c r="L8" s="1">
        <v>65.78</v>
      </c>
      <c r="M8" s="1">
        <v>53.74</v>
      </c>
      <c r="N8" s="1">
        <v>11.4</v>
      </c>
      <c r="O8" s="1">
        <v>0.9</v>
      </c>
    </row>
    <row r="9" spans="1:16" s="21" customFormat="1" x14ac:dyDescent="0.3">
      <c r="A9" s="49" t="s">
        <v>20</v>
      </c>
      <c r="B9" s="12"/>
      <c r="C9" s="24">
        <f>C7+C8</f>
        <v>275</v>
      </c>
      <c r="D9" s="23">
        <f t="shared" ref="D9:O9" si="0">D7+D8</f>
        <v>7.3250000000000002</v>
      </c>
      <c r="E9" s="23">
        <f t="shared" si="0"/>
        <v>11.025</v>
      </c>
      <c r="F9" s="23">
        <f t="shared" si="0"/>
        <v>66.257000000000005</v>
      </c>
      <c r="G9" s="23">
        <f t="shared" si="0"/>
        <v>394</v>
      </c>
      <c r="H9" s="23">
        <f t="shared" si="0"/>
        <v>2.1000000000000001E-2</v>
      </c>
      <c r="I9" s="23">
        <f t="shared" si="0"/>
        <v>0.75</v>
      </c>
      <c r="J9" s="23">
        <f t="shared" si="0"/>
        <v>10.000999999999999</v>
      </c>
      <c r="K9" s="23">
        <f t="shared" si="0"/>
        <v>0</v>
      </c>
      <c r="L9" s="23">
        <f t="shared" si="0"/>
        <v>65.78</v>
      </c>
      <c r="M9" s="23">
        <f t="shared" si="0"/>
        <v>53.74</v>
      </c>
      <c r="N9" s="23">
        <f t="shared" si="0"/>
        <v>11.4</v>
      </c>
      <c r="O9" s="23">
        <f t="shared" si="0"/>
        <v>0.9</v>
      </c>
    </row>
    <row r="10" spans="1:16" s="21" customFormat="1" x14ac:dyDescent="0.3">
      <c r="A10" s="61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3"/>
    </row>
    <row r="11" spans="1:16" s="21" customFormat="1" ht="31.5" x14ac:dyDescent="0.3">
      <c r="A11" s="48" t="s">
        <v>19</v>
      </c>
      <c r="B11" s="13" t="s">
        <v>42</v>
      </c>
      <c r="C11" s="5">
        <v>119</v>
      </c>
      <c r="D11" s="45">
        <v>7.9279999999999999</v>
      </c>
      <c r="E11" s="45">
        <v>6.7450000000000001</v>
      </c>
      <c r="F11" s="45">
        <v>54.313000000000002</v>
      </c>
      <c r="G11" s="45">
        <v>309.66899999999998</v>
      </c>
      <c r="H11" s="45">
        <v>1.2E-2</v>
      </c>
      <c r="I11" s="45">
        <v>0.2</v>
      </c>
      <c r="J11" s="25">
        <v>1.2E-2</v>
      </c>
      <c r="K11" s="45">
        <v>0.05</v>
      </c>
      <c r="L11" s="45">
        <v>64.61</v>
      </c>
      <c r="M11" s="45">
        <v>44.1</v>
      </c>
      <c r="N11" s="45">
        <v>6.8</v>
      </c>
      <c r="O11" s="45">
        <v>4.1000000000000002E-2</v>
      </c>
    </row>
    <row r="12" spans="1:16" s="21" customFormat="1" x14ac:dyDescent="0.3">
      <c r="A12" s="48" t="s">
        <v>18</v>
      </c>
      <c r="B12" s="15" t="s">
        <v>38</v>
      </c>
      <c r="C12" s="22">
        <v>200</v>
      </c>
      <c r="D12" s="1">
        <v>0.2</v>
      </c>
      <c r="E12" s="1">
        <v>0.05</v>
      </c>
      <c r="F12" s="1">
        <v>11.05</v>
      </c>
      <c r="G12" s="1">
        <v>45.45</v>
      </c>
      <c r="H12" s="1">
        <v>1E-3</v>
      </c>
      <c r="I12" s="1">
        <v>0.1</v>
      </c>
      <c r="J12" s="2">
        <v>1E-3</v>
      </c>
      <c r="K12" s="1"/>
      <c r="L12" s="1">
        <v>5.28</v>
      </c>
      <c r="M12" s="1">
        <v>8.24</v>
      </c>
      <c r="N12" s="1">
        <v>4.4000000000000004</v>
      </c>
      <c r="O12" s="1">
        <v>0.85</v>
      </c>
    </row>
    <row r="13" spans="1:16" s="21" customFormat="1" x14ac:dyDescent="0.3">
      <c r="A13" s="49" t="s">
        <v>20</v>
      </c>
      <c r="B13" s="7"/>
      <c r="C13" s="27">
        <f>C11+C12</f>
        <v>319</v>
      </c>
      <c r="D13" s="28">
        <f t="shared" ref="D13:O13" si="1">D11+D12</f>
        <v>8.1280000000000001</v>
      </c>
      <c r="E13" s="28">
        <f t="shared" si="1"/>
        <v>6.7949999999999999</v>
      </c>
      <c r="F13" s="28">
        <f t="shared" si="1"/>
        <v>65.363</v>
      </c>
      <c r="G13" s="28">
        <f t="shared" si="1"/>
        <v>355.11899999999997</v>
      </c>
      <c r="H13" s="28">
        <f t="shared" si="1"/>
        <v>1.3000000000000001E-2</v>
      </c>
      <c r="I13" s="28">
        <f t="shared" si="1"/>
        <v>0.30000000000000004</v>
      </c>
      <c r="J13" s="28">
        <f t="shared" si="1"/>
        <v>1.3000000000000001E-2</v>
      </c>
      <c r="K13" s="28">
        <f t="shared" si="1"/>
        <v>0.05</v>
      </c>
      <c r="L13" s="28">
        <f t="shared" si="1"/>
        <v>69.89</v>
      </c>
      <c r="M13" s="28">
        <f t="shared" si="1"/>
        <v>52.34</v>
      </c>
      <c r="N13" s="28">
        <f t="shared" si="1"/>
        <v>11.2</v>
      </c>
      <c r="O13" s="28">
        <f t="shared" si="1"/>
        <v>0.89100000000000001</v>
      </c>
    </row>
    <row r="14" spans="1:16" s="21" customFormat="1" x14ac:dyDescent="0.3">
      <c r="A14" s="61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3"/>
    </row>
    <row r="15" spans="1:16" s="21" customFormat="1" ht="32.25" x14ac:dyDescent="0.3">
      <c r="A15" s="48" t="s">
        <v>21</v>
      </c>
      <c r="B15" s="14" t="s">
        <v>41</v>
      </c>
      <c r="C15" s="5">
        <v>141</v>
      </c>
      <c r="D15" s="45">
        <v>2.85</v>
      </c>
      <c r="E15" s="45">
        <v>3.57</v>
      </c>
      <c r="F15" s="45">
        <v>58.23</v>
      </c>
      <c r="G15" s="45">
        <v>276.41000000000003</v>
      </c>
      <c r="H15" s="45"/>
      <c r="I15" s="45"/>
      <c r="J15" s="25">
        <v>4.0000000000000001E-3</v>
      </c>
      <c r="K15" s="45">
        <v>0.01</v>
      </c>
      <c r="L15" s="45">
        <v>0.24</v>
      </c>
      <c r="M15" s="45">
        <v>0.3</v>
      </c>
      <c r="N15" s="45"/>
      <c r="O15" s="25">
        <v>2E-3</v>
      </c>
      <c r="P15" s="47"/>
    </row>
    <row r="16" spans="1:16" s="21" customFormat="1" x14ac:dyDescent="0.3">
      <c r="A16" s="50" t="s">
        <v>18</v>
      </c>
      <c r="B16" s="15" t="s">
        <v>36</v>
      </c>
      <c r="C16" s="22">
        <v>200</v>
      </c>
      <c r="D16" s="1">
        <v>0.27</v>
      </c>
      <c r="E16" s="1">
        <v>0.05</v>
      </c>
      <c r="F16" s="1">
        <v>11.12</v>
      </c>
      <c r="G16" s="1">
        <v>46.01</v>
      </c>
      <c r="H16" s="1">
        <v>4.0000000000000001E-3</v>
      </c>
      <c r="I16" s="1">
        <v>2.9</v>
      </c>
      <c r="J16" s="2">
        <v>1E-3</v>
      </c>
      <c r="K16" s="1">
        <v>1.4E-2</v>
      </c>
      <c r="L16" s="1">
        <v>8.08</v>
      </c>
      <c r="M16" s="1">
        <v>9.7799999999999994</v>
      </c>
      <c r="N16" s="1">
        <v>5.24</v>
      </c>
      <c r="O16" s="1">
        <v>0.9</v>
      </c>
    </row>
    <row r="17" spans="1:15" s="21" customFormat="1" x14ac:dyDescent="0.3">
      <c r="A17" s="49" t="s">
        <v>20</v>
      </c>
      <c r="B17" s="44"/>
      <c r="C17" s="24">
        <f t="shared" ref="C17:O17" si="2">C15+C16</f>
        <v>341</v>
      </c>
      <c r="D17" s="23">
        <f t="shared" si="2"/>
        <v>3.12</v>
      </c>
      <c r="E17" s="23">
        <f t="shared" si="2"/>
        <v>3.6199999999999997</v>
      </c>
      <c r="F17" s="23">
        <f t="shared" si="2"/>
        <v>69.349999999999994</v>
      </c>
      <c r="G17" s="23">
        <f t="shared" si="2"/>
        <v>322.42</v>
      </c>
      <c r="H17" s="23">
        <f t="shared" si="2"/>
        <v>4.0000000000000001E-3</v>
      </c>
      <c r="I17" s="23">
        <f t="shared" si="2"/>
        <v>2.9</v>
      </c>
      <c r="J17" s="23">
        <f t="shared" si="2"/>
        <v>5.0000000000000001E-3</v>
      </c>
      <c r="K17" s="23">
        <f t="shared" si="2"/>
        <v>2.4E-2</v>
      </c>
      <c r="L17" s="23">
        <f t="shared" si="2"/>
        <v>8.32</v>
      </c>
      <c r="M17" s="23">
        <f t="shared" si="2"/>
        <v>10.08</v>
      </c>
      <c r="N17" s="23">
        <f t="shared" si="2"/>
        <v>5.24</v>
      </c>
      <c r="O17" s="23">
        <f t="shared" si="2"/>
        <v>0.90200000000000002</v>
      </c>
    </row>
    <row r="18" spans="1:15" s="21" customFormat="1" x14ac:dyDescent="0.3">
      <c r="A18" s="61"/>
      <c r="B18" s="62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5"/>
    </row>
    <row r="19" spans="1:15" s="21" customFormat="1" ht="20.25" customHeight="1" x14ac:dyDescent="0.3">
      <c r="A19" s="48" t="s">
        <v>22</v>
      </c>
      <c r="B19" s="16" t="s">
        <v>46</v>
      </c>
      <c r="C19" s="22">
        <v>35</v>
      </c>
      <c r="D19" s="1">
        <v>1.96</v>
      </c>
      <c r="E19" s="1">
        <v>8</v>
      </c>
      <c r="F19" s="1">
        <v>12.88</v>
      </c>
      <c r="G19" s="1">
        <v>131.34</v>
      </c>
      <c r="H19" s="1">
        <v>1E-3</v>
      </c>
      <c r="I19" s="1"/>
      <c r="J19" s="1">
        <v>0.04</v>
      </c>
      <c r="K19" s="1">
        <v>0.1</v>
      </c>
      <c r="L19" s="1">
        <v>2.4</v>
      </c>
      <c r="M19" s="1">
        <v>3</v>
      </c>
      <c r="N19" s="1"/>
      <c r="O19" s="1">
        <v>0.02</v>
      </c>
    </row>
    <row r="20" spans="1:15" s="21" customFormat="1" x14ac:dyDescent="0.3">
      <c r="A20" s="48" t="s">
        <v>18</v>
      </c>
      <c r="B20" s="17" t="s">
        <v>33</v>
      </c>
      <c r="C20" s="6" t="s">
        <v>34</v>
      </c>
      <c r="D20" s="29">
        <v>6.1</v>
      </c>
      <c r="E20" s="29">
        <v>5.52</v>
      </c>
      <c r="F20" s="29">
        <v>0.34</v>
      </c>
      <c r="G20" s="29">
        <v>75.41</v>
      </c>
      <c r="H20" s="29">
        <v>3.4000000000000002E-2</v>
      </c>
      <c r="I20" s="29"/>
      <c r="J20" s="30">
        <v>0.12</v>
      </c>
      <c r="K20" s="29">
        <v>0.28799999999999998</v>
      </c>
      <c r="L20" s="29">
        <v>26.4</v>
      </c>
      <c r="M20" s="29">
        <v>92.16</v>
      </c>
      <c r="N20" s="29">
        <v>5.76</v>
      </c>
      <c r="O20" s="29">
        <v>1.2</v>
      </c>
    </row>
    <row r="21" spans="1:15" s="21" customFormat="1" x14ac:dyDescent="0.3">
      <c r="A21" s="47"/>
      <c r="B21" s="15" t="s">
        <v>38</v>
      </c>
      <c r="C21" s="22">
        <v>200</v>
      </c>
      <c r="D21" s="1">
        <v>0.2</v>
      </c>
      <c r="E21" s="1">
        <v>0.05</v>
      </c>
      <c r="F21" s="1">
        <v>11.05</v>
      </c>
      <c r="G21" s="1">
        <v>45.45</v>
      </c>
      <c r="H21" s="1">
        <v>1E-3</v>
      </c>
      <c r="I21" s="1">
        <v>0.1</v>
      </c>
      <c r="J21" s="2">
        <v>1E-3</v>
      </c>
      <c r="K21" s="1"/>
      <c r="L21" s="1">
        <v>5.28</v>
      </c>
      <c r="M21" s="1">
        <v>8.24</v>
      </c>
      <c r="N21" s="1">
        <v>4.4000000000000004</v>
      </c>
      <c r="O21" s="1">
        <v>0.85</v>
      </c>
    </row>
    <row r="22" spans="1:15" s="21" customFormat="1" x14ac:dyDescent="0.3">
      <c r="A22" s="51" t="s">
        <v>20</v>
      </c>
      <c r="B22" s="7"/>
      <c r="C22" s="24">
        <f>C19+C20+C21</f>
        <v>283</v>
      </c>
      <c r="D22" s="24">
        <f t="shared" ref="D22:O22" si="3">D19+D20+D21</f>
        <v>8.259999999999998</v>
      </c>
      <c r="E22" s="24">
        <f t="shared" si="3"/>
        <v>13.57</v>
      </c>
      <c r="F22" s="24">
        <f t="shared" si="3"/>
        <v>24.270000000000003</v>
      </c>
      <c r="G22" s="24">
        <f t="shared" si="3"/>
        <v>252.2</v>
      </c>
      <c r="H22" s="24">
        <f t="shared" si="3"/>
        <v>3.6000000000000004E-2</v>
      </c>
      <c r="I22" s="24">
        <f t="shared" si="3"/>
        <v>0.1</v>
      </c>
      <c r="J22" s="24">
        <f t="shared" si="3"/>
        <v>0.161</v>
      </c>
      <c r="K22" s="24">
        <f t="shared" si="3"/>
        <v>0.38800000000000001</v>
      </c>
      <c r="L22" s="24">
        <f t="shared" si="3"/>
        <v>34.08</v>
      </c>
      <c r="M22" s="24">
        <f t="shared" si="3"/>
        <v>103.39999999999999</v>
      </c>
      <c r="N22" s="24">
        <f t="shared" si="3"/>
        <v>10.16</v>
      </c>
      <c r="O22" s="24">
        <f t="shared" si="3"/>
        <v>2.0699999999999998</v>
      </c>
    </row>
    <row r="23" spans="1:15" s="21" customFormat="1" x14ac:dyDescent="0.3">
      <c r="A23" s="61"/>
      <c r="B23" s="62"/>
      <c r="C23" s="62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5"/>
    </row>
    <row r="24" spans="1:15" s="21" customFormat="1" x14ac:dyDescent="0.3">
      <c r="A24" s="48" t="s">
        <v>23</v>
      </c>
      <c r="B24" s="13" t="s">
        <v>44</v>
      </c>
      <c r="C24" s="58" t="s">
        <v>32</v>
      </c>
      <c r="D24" s="57">
        <v>5.625</v>
      </c>
      <c r="E24" s="57">
        <v>9.375</v>
      </c>
      <c r="F24" s="57">
        <v>52.856999999999999</v>
      </c>
      <c r="G24" s="57">
        <v>318.75</v>
      </c>
      <c r="H24" s="57"/>
      <c r="I24" s="57"/>
      <c r="J24" s="25"/>
      <c r="K24" s="57"/>
      <c r="L24" s="57"/>
      <c r="M24" s="57"/>
      <c r="N24" s="57"/>
      <c r="O24" s="57"/>
    </row>
    <row r="25" spans="1:15" s="21" customFormat="1" x14ac:dyDescent="0.3">
      <c r="A25" s="50" t="s">
        <v>18</v>
      </c>
      <c r="B25" s="15" t="s">
        <v>36</v>
      </c>
      <c r="C25" s="22">
        <v>200</v>
      </c>
      <c r="D25" s="1">
        <v>0.27</v>
      </c>
      <c r="E25" s="1">
        <v>0.05</v>
      </c>
      <c r="F25" s="1">
        <v>11.12</v>
      </c>
      <c r="G25" s="1">
        <v>46.01</v>
      </c>
      <c r="H25" s="1">
        <v>4.0000000000000001E-3</v>
      </c>
      <c r="I25" s="1">
        <v>2.9</v>
      </c>
      <c r="J25" s="2">
        <v>1E-3</v>
      </c>
      <c r="K25" s="1">
        <v>1.4E-2</v>
      </c>
      <c r="L25" s="1">
        <v>8.08</v>
      </c>
      <c r="M25" s="1">
        <v>9.7799999999999994</v>
      </c>
      <c r="N25" s="1">
        <v>5.24</v>
      </c>
      <c r="O25" s="1">
        <v>0.9</v>
      </c>
    </row>
    <row r="26" spans="1:15" s="21" customFormat="1" x14ac:dyDescent="0.3">
      <c r="A26" s="49" t="s">
        <v>20</v>
      </c>
      <c r="B26" s="7"/>
      <c r="C26" s="24">
        <f>C24+C25</f>
        <v>275</v>
      </c>
      <c r="D26" s="23">
        <f t="shared" ref="D26:O26" si="4">D24+D25</f>
        <v>5.8949999999999996</v>
      </c>
      <c r="E26" s="23">
        <f t="shared" si="4"/>
        <v>9.4250000000000007</v>
      </c>
      <c r="F26" s="23">
        <f t="shared" si="4"/>
        <v>63.976999999999997</v>
      </c>
      <c r="G26" s="23">
        <f t="shared" si="4"/>
        <v>364.76</v>
      </c>
      <c r="H26" s="23">
        <f t="shared" si="4"/>
        <v>4.0000000000000001E-3</v>
      </c>
      <c r="I26" s="23">
        <f t="shared" si="4"/>
        <v>2.9</v>
      </c>
      <c r="J26" s="23">
        <f t="shared" si="4"/>
        <v>1E-3</v>
      </c>
      <c r="K26" s="23">
        <f t="shared" si="4"/>
        <v>1.4E-2</v>
      </c>
      <c r="L26" s="23">
        <f t="shared" si="4"/>
        <v>8.08</v>
      </c>
      <c r="M26" s="23">
        <f t="shared" si="4"/>
        <v>9.7799999999999994</v>
      </c>
      <c r="N26" s="23">
        <f t="shared" si="4"/>
        <v>5.24</v>
      </c>
      <c r="O26" s="23">
        <f t="shared" si="4"/>
        <v>0.9</v>
      </c>
    </row>
    <row r="27" spans="1:15" s="21" customFormat="1" x14ac:dyDescent="0.3">
      <c r="A27" s="51"/>
      <c r="B27" s="8"/>
      <c r="C27" s="32"/>
      <c r="D27" s="33"/>
      <c r="E27" s="33"/>
      <c r="F27" s="33"/>
      <c r="G27" s="33"/>
      <c r="H27" s="33"/>
      <c r="I27" s="33"/>
      <c r="J27" s="34"/>
      <c r="K27" s="33"/>
      <c r="L27" s="33"/>
      <c r="M27" s="33"/>
      <c r="N27" s="33"/>
      <c r="O27" s="35"/>
    </row>
    <row r="28" spans="1:15" s="21" customFormat="1" x14ac:dyDescent="0.3">
      <c r="A28" s="52" t="s">
        <v>30</v>
      </c>
      <c r="B28" s="13" t="s">
        <v>44</v>
      </c>
      <c r="C28" s="22" t="s">
        <v>32</v>
      </c>
      <c r="D28" s="1">
        <v>5.625</v>
      </c>
      <c r="E28" s="1">
        <v>9.375</v>
      </c>
      <c r="F28" s="1">
        <v>52.856999999999999</v>
      </c>
      <c r="G28" s="1">
        <v>318.75</v>
      </c>
      <c r="H28" s="1"/>
      <c r="I28" s="1"/>
      <c r="J28" s="2"/>
      <c r="K28" s="1"/>
      <c r="L28" s="1"/>
      <c r="M28" s="1"/>
      <c r="N28" s="1"/>
      <c r="O28" s="1"/>
    </row>
    <row r="29" spans="1:15" s="21" customFormat="1" x14ac:dyDescent="0.3">
      <c r="A29" s="52" t="s">
        <v>18</v>
      </c>
      <c r="B29" s="18" t="s">
        <v>39</v>
      </c>
      <c r="C29" s="6">
        <v>200</v>
      </c>
      <c r="D29" s="4">
        <v>0.2</v>
      </c>
      <c r="E29" s="4">
        <v>0.05</v>
      </c>
      <c r="F29" s="4">
        <v>11.05</v>
      </c>
      <c r="G29" s="4">
        <v>45.45</v>
      </c>
      <c r="H29" s="4">
        <v>1E-3</v>
      </c>
      <c r="I29" s="4">
        <v>0.1</v>
      </c>
      <c r="J29" s="36">
        <v>1E-3</v>
      </c>
      <c r="K29" s="4"/>
      <c r="L29" s="4">
        <v>5.28</v>
      </c>
      <c r="M29" s="4">
        <v>8.24</v>
      </c>
      <c r="N29" s="4">
        <v>4.4000000000000004</v>
      </c>
      <c r="O29" s="4">
        <v>0.85</v>
      </c>
    </row>
    <row r="30" spans="1:15" s="21" customFormat="1" x14ac:dyDescent="0.3">
      <c r="A30" s="47"/>
      <c r="B30" s="19"/>
      <c r="C30" s="37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21" customFormat="1" x14ac:dyDescent="0.3">
      <c r="A31" s="49" t="s">
        <v>20</v>
      </c>
      <c r="B31" s="7"/>
      <c r="C31" s="24">
        <f>C28+C29+C30</f>
        <v>275</v>
      </c>
      <c r="D31" s="23">
        <f t="shared" ref="D31:O31" si="5">D28+D29+D30</f>
        <v>5.8250000000000002</v>
      </c>
      <c r="E31" s="23">
        <f t="shared" si="5"/>
        <v>9.4250000000000007</v>
      </c>
      <c r="F31" s="23">
        <f t="shared" si="5"/>
        <v>63.906999999999996</v>
      </c>
      <c r="G31" s="23">
        <f t="shared" si="5"/>
        <v>364.2</v>
      </c>
      <c r="H31" s="23">
        <f t="shared" si="5"/>
        <v>1E-3</v>
      </c>
      <c r="I31" s="23">
        <f t="shared" si="5"/>
        <v>0.1</v>
      </c>
      <c r="J31" s="23">
        <f t="shared" si="5"/>
        <v>1E-3</v>
      </c>
      <c r="K31" s="23">
        <f t="shared" si="5"/>
        <v>0</v>
      </c>
      <c r="L31" s="23">
        <f t="shared" si="5"/>
        <v>5.28</v>
      </c>
      <c r="M31" s="23">
        <f t="shared" si="5"/>
        <v>8.24</v>
      </c>
      <c r="N31" s="23">
        <f t="shared" si="5"/>
        <v>4.4000000000000004</v>
      </c>
      <c r="O31" s="23">
        <f t="shared" si="5"/>
        <v>0.85</v>
      </c>
    </row>
    <row r="32" spans="1:15" s="21" customFormat="1" x14ac:dyDescent="0.3">
      <c r="A32" s="61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3"/>
    </row>
    <row r="33" spans="1:15" s="21" customFormat="1" x14ac:dyDescent="0.3">
      <c r="A33" s="48" t="s">
        <v>24</v>
      </c>
      <c r="B33" s="13" t="s">
        <v>44</v>
      </c>
      <c r="C33" s="22" t="s">
        <v>32</v>
      </c>
      <c r="D33" s="1">
        <v>5.625</v>
      </c>
      <c r="E33" s="1">
        <v>9.375</v>
      </c>
      <c r="F33" s="1">
        <v>52.856999999999999</v>
      </c>
      <c r="G33" s="1">
        <v>318.75</v>
      </c>
      <c r="H33" s="1"/>
      <c r="I33" s="1"/>
      <c r="J33" s="2"/>
      <c r="K33" s="1"/>
      <c r="L33" s="1"/>
      <c r="M33" s="1"/>
      <c r="N33" s="1"/>
      <c r="O33" s="1"/>
    </row>
    <row r="34" spans="1:15" s="21" customFormat="1" x14ac:dyDescent="0.3">
      <c r="A34" s="48" t="s">
        <v>18</v>
      </c>
      <c r="B34" s="20" t="s">
        <v>37</v>
      </c>
      <c r="C34" s="22">
        <v>200</v>
      </c>
      <c r="D34" s="1">
        <v>1.7</v>
      </c>
      <c r="E34" s="1">
        <v>1.65</v>
      </c>
      <c r="F34" s="1">
        <v>13.4</v>
      </c>
      <c r="G34" s="1">
        <v>75.25</v>
      </c>
      <c r="H34" s="26">
        <v>2.1000000000000001E-2</v>
      </c>
      <c r="I34" s="1">
        <v>0.75</v>
      </c>
      <c r="J34" s="1">
        <v>10.000999999999999</v>
      </c>
      <c r="K34" s="1"/>
      <c r="L34" s="1">
        <v>65.78</v>
      </c>
      <c r="M34" s="1">
        <v>53.74</v>
      </c>
      <c r="N34" s="1">
        <v>11.4</v>
      </c>
      <c r="O34" s="1">
        <v>0.9</v>
      </c>
    </row>
    <row r="35" spans="1:15" s="21" customFormat="1" x14ac:dyDescent="0.3">
      <c r="A35" s="49" t="s">
        <v>20</v>
      </c>
      <c r="B35" s="7"/>
      <c r="C35" s="24">
        <f>C33+C34</f>
        <v>275</v>
      </c>
      <c r="D35" s="23">
        <f t="shared" ref="D35:O35" si="6">D33+D34</f>
        <v>7.3250000000000002</v>
      </c>
      <c r="E35" s="23">
        <f t="shared" si="6"/>
        <v>11.025</v>
      </c>
      <c r="F35" s="23">
        <f t="shared" si="6"/>
        <v>66.257000000000005</v>
      </c>
      <c r="G35" s="23">
        <f t="shared" si="6"/>
        <v>394</v>
      </c>
      <c r="H35" s="23">
        <f t="shared" si="6"/>
        <v>2.1000000000000001E-2</v>
      </c>
      <c r="I35" s="23">
        <f t="shared" si="6"/>
        <v>0.75</v>
      </c>
      <c r="J35" s="23">
        <f t="shared" si="6"/>
        <v>10.000999999999999</v>
      </c>
      <c r="K35" s="23">
        <f t="shared" si="6"/>
        <v>0</v>
      </c>
      <c r="L35" s="23">
        <f t="shared" si="6"/>
        <v>65.78</v>
      </c>
      <c r="M35" s="23">
        <f t="shared" si="6"/>
        <v>53.74</v>
      </c>
      <c r="N35" s="23">
        <f t="shared" si="6"/>
        <v>11.4</v>
      </c>
      <c r="O35" s="23">
        <f t="shared" si="6"/>
        <v>0.9</v>
      </c>
    </row>
    <row r="36" spans="1:15" s="21" customFormat="1" x14ac:dyDescent="0.3">
      <c r="A36" s="6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3"/>
    </row>
    <row r="37" spans="1:15" s="21" customFormat="1" x14ac:dyDescent="0.3">
      <c r="A37" s="48" t="s">
        <v>25</v>
      </c>
      <c r="B37" s="13" t="s">
        <v>40</v>
      </c>
      <c r="C37" s="22">
        <v>90</v>
      </c>
      <c r="D37" s="45">
        <v>4.66</v>
      </c>
      <c r="E37" s="45">
        <v>2.12</v>
      </c>
      <c r="F37" s="45">
        <v>36.28</v>
      </c>
      <c r="G37" s="45">
        <v>182.28</v>
      </c>
      <c r="H37" s="45"/>
      <c r="I37" s="45"/>
      <c r="J37" s="25">
        <v>4.0000000000000001E-3</v>
      </c>
      <c r="K37" s="45">
        <v>0.01</v>
      </c>
      <c r="L37" s="45">
        <v>0.24</v>
      </c>
      <c r="M37" s="45">
        <v>0.3</v>
      </c>
      <c r="N37" s="45"/>
      <c r="O37" s="45">
        <v>2E-3</v>
      </c>
    </row>
    <row r="38" spans="1:15" s="21" customFormat="1" x14ac:dyDescent="0.3">
      <c r="A38" s="48" t="s">
        <v>18</v>
      </c>
      <c r="B38" s="20" t="s">
        <v>37</v>
      </c>
      <c r="C38" s="22">
        <v>200</v>
      </c>
      <c r="D38" s="1">
        <v>1.7</v>
      </c>
      <c r="E38" s="1">
        <v>1.65</v>
      </c>
      <c r="F38" s="1">
        <v>13.4</v>
      </c>
      <c r="G38" s="1">
        <v>75.25</v>
      </c>
      <c r="H38" s="26">
        <v>2.1000000000000001E-2</v>
      </c>
      <c r="I38" s="1">
        <v>0.75</v>
      </c>
      <c r="J38" s="1">
        <v>10.000999999999999</v>
      </c>
      <c r="K38" s="1"/>
      <c r="L38" s="1">
        <v>65.78</v>
      </c>
      <c r="M38" s="1">
        <v>53.74</v>
      </c>
      <c r="N38" s="1">
        <v>11.4</v>
      </c>
      <c r="O38" s="1">
        <v>0.9</v>
      </c>
    </row>
    <row r="39" spans="1:15" s="21" customFormat="1" x14ac:dyDescent="0.3">
      <c r="A39" s="49" t="s">
        <v>20</v>
      </c>
      <c r="B39" s="7"/>
      <c r="C39" s="24">
        <f>C37+C38</f>
        <v>290</v>
      </c>
      <c r="D39" s="23">
        <f t="shared" ref="D39:O39" si="7">D37+D38</f>
        <v>6.36</v>
      </c>
      <c r="E39" s="23">
        <f t="shared" si="7"/>
        <v>3.77</v>
      </c>
      <c r="F39" s="23">
        <f t="shared" si="7"/>
        <v>49.68</v>
      </c>
      <c r="G39" s="23">
        <f t="shared" si="7"/>
        <v>257.52999999999997</v>
      </c>
      <c r="H39" s="23">
        <f t="shared" si="7"/>
        <v>2.1000000000000001E-2</v>
      </c>
      <c r="I39" s="23">
        <f t="shared" si="7"/>
        <v>0.75</v>
      </c>
      <c r="J39" s="23">
        <f t="shared" si="7"/>
        <v>10.004999999999999</v>
      </c>
      <c r="K39" s="23">
        <f t="shared" si="7"/>
        <v>0.01</v>
      </c>
      <c r="L39" s="23">
        <f t="shared" si="7"/>
        <v>66.02</v>
      </c>
      <c r="M39" s="23">
        <f t="shared" si="7"/>
        <v>54.04</v>
      </c>
      <c r="N39" s="23">
        <f t="shared" si="7"/>
        <v>11.4</v>
      </c>
      <c r="O39" s="23">
        <f t="shared" si="7"/>
        <v>0.90200000000000002</v>
      </c>
    </row>
    <row r="40" spans="1:15" s="21" customFormat="1" x14ac:dyDescent="0.3">
      <c r="A40" s="61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3"/>
    </row>
    <row r="41" spans="1:15" s="21" customFormat="1" x14ac:dyDescent="0.3">
      <c r="A41" s="48" t="s">
        <v>26</v>
      </c>
      <c r="B41" s="14" t="s">
        <v>45</v>
      </c>
      <c r="C41" s="22">
        <v>108</v>
      </c>
      <c r="D41" s="45">
        <v>3.16</v>
      </c>
      <c r="E41" s="45">
        <v>3.88</v>
      </c>
      <c r="F41" s="45">
        <v>32.71</v>
      </c>
      <c r="G41" s="45">
        <v>178.36</v>
      </c>
      <c r="H41" s="45"/>
      <c r="I41" s="45"/>
      <c r="J41" s="25">
        <v>4.0000000000000001E-3</v>
      </c>
      <c r="K41" s="45">
        <v>0.01</v>
      </c>
      <c r="L41" s="45">
        <v>0.24</v>
      </c>
      <c r="M41" s="45">
        <v>0.3</v>
      </c>
      <c r="N41" s="45"/>
      <c r="O41" s="25"/>
    </row>
    <row r="42" spans="1:15" s="21" customFormat="1" x14ac:dyDescent="0.3">
      <c r="A42" s="48" t="s">
        <v>18</v>
      </c>
      <c r="B42" s="15" t="s">
        <v>38</v>
      </c>
      <c r="C42" s="22">
        <v>200</v>
      </c>
      <c r="D42" s="1">
        <v>0.2</v>
      </c>
      <c r="E42" s="1">
        <v>0.05</v>
      </c>
      <c r="F42" s="1">
        <v>11.05</v>
      </c>
      <c r="G42" s="1">
        <v>45.45</v>
      </c>
      <c r="H42" s="1">
        <v>1E-3</v>
      </c>
      <c r="I42" s="1">
        <v>0.1</v>
      </c>
      <c r="J42" s="2">
        <v>0.01</v>
      </c>
      <c r="K42" s="1"/>
      <c r="L42" s="1">
        <v>5.28</v>
      </c>
      <c r="M42" s="1">
        <v>8.24</v>
      </c>
      <c r="N42" s="1">
        <v>4.4000000000000004</v>
      </c>
      <c r="O42" s="1">
        <v>0.85</v>
      </c>
    </row>
    <row r="43" spans="1:15" s="21" customFormat="1" x14ac:dyDescent="0.3">
      <c r="A43" s="49" t="s">
        <v>20</v>
      </c>
      <c r="B43" s="7"/>
      <c r="C43" s="24">
        <f t="shared" ref="C43:O43" si="8">SUM(C41:C42)</f>
        <v>308</v>
      </c>
      <c r="D43" s="23">
        <f t="shared" si="8"/>
        <v>3.3600000000000003</v>
      </c>
      <c r="E43" s="23">
        <f t="shared" si="8"/>
        <v>3.9299999999999997</v>
      </c>
      <c r="F43" s="23">
        <f t="shared" si="8"/>
        <v>43.760000000000005</v>
      </c>
      <c r="G43" s="23">
        <f t="shared" si="8"/>
        <v>223.81</v>
      </c>
      <c r="H43" s="23">
        <f t="shared" si="8"/>
        <v>1E-3</v>
      </c>
      <c r="I43" s="23">
        <f t="shared" si="8"/>
        <v>0.1</v>
      </c>
      <c r="J43" s="23">
        <f t="shared" si="8"/>
        <v>1.4E-2</v>
      </c>
      <c r="K43" s="23">
        <f t="shared" si="8"/>
        <v>0.01</v>
      </c>
      <c r="L43" s="23">
        <f t="shared" si="8"/>
        <v>5.5200000000000005</v>
      </c>
      <c r="M43" s="23">
        <f t="shared" si="8"/>
        <v>8.5400000000000009</v>
      </c>
      <c r="N43" s="23">
        <f t="shared" si="8"/>
        <v>4.4000000000000004</v>
      </c>
      <c r="O43" s="23">
        <f t="shared" si="8"/>
        <v>0.85</v>
      </c>
    </row>
    <row r="44" spans="1:15" s="21" customFormat="1" x14ac:dyDescent="0.3">
      <c r="A44" s="61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3"/>
    </row>
    <row r="45" spans="1:15" s="21" customFormat="1" ht="21" customHeight="1" x14ac:dyDescent="0.3">
      <c r="A45" s="50" t="s">
        <v>27</v>
      </c>
      <c r="B45" s="59" t="s">
        <v>46</v>
      </c>
      <c r="C45" s="22">
        <v>35</v>
      </c>
      <c r="D45" s="1">
        <v>1.96</v>
      </c>
      <c r="E45" s="1">
        <v>8</v>
      </c>
      <c r="F45" s="1">
        <v>12.88</v>
      </c>
      <c r="G45" s="1">
        <v>131.34</v>
      </c>
      <c r="H45" s="1">
        <v>1E-3</v>
      </c>
      <c r="I45" s="1"/>
      <c r="J45" s="1">
        <v>0.04</v>
      </c>
      <c r="K45" s="1">
        <v>0.1</v>
      </c>
      <c r="L45" s="1">
        <v>2.4</v>
      </c>
      <c r="M45" s="1">
        <v>3</v>
      </c>
      <c r="N45" s="1"/>
      <c r="O45" s="1">
        <v>0.02</v>
      </c>
    </row>
    <row r="46" spans="1:15" s="21" customFormat="1" x14ac:dyDescent="0.3">
      <c r="A46" s="50" t="s">
        <v>18</v>
      </c>
      <c r="B46" s="17" t="s">
        <v>33</v>
      </c>
      <c r="C46" s="6" t="s">
        <v>34</v>
      </c>
      <c r="D46" s="29">
        <v>6.1</v>
      </c>
      <c r="E46" s="29">
        <v>5.52</v>
      </c>
      <c r="F46" s="29">
        <v>0.34</v>
      </c>
      <c r="G46" s="29">
        <v>75.41</v>
      </c>
      <c r="H46" s="29">
        <v>3.4000000000000002E-2</v>
      </c>
      <c r="I46" s="29"/>
      <c r="J46" s="30">
        <v>0.12</v>
      </c>
      <c r="K46" s="29">
        <v>0.28799999999999998</v>
      </c>
      <c r="L46" s="29">
        <v>26.4</v>
      </c>
      <c r="M46" s="29">
        <v>92.16</v>
      </c>
      <c r="N46" s="29">
        <v>5.76</v>
      </c>
      <c r="O46" s="29">
        <v>1.2</v>
      </c>
    </row>
    <row r="47" spans="1:15" s="21" customFormat="1" x14ac:dyDescent="0.3">
      <c r="A47" s="50"/>
      <c r="B47" s="15" t="s">
        <v>36</v>
      </c>
      <c r="C47" s="22">
        <v>200</v>
      </c>
      <c r="D47" s="1">
        <v>0.27</v>
      </c>
      <c r="E47" s="1">
        <v>0.05</v>
      </c>
      <c r="F47" s="1">
        <v>11.12</v>
      </c>
      <c r="G47" s="1">
        <v>46.01</v>
      </c>
      <c r="H47" s="1">
        <v>4.0000000000000001E-3</v>
      </c>
      <c r="I47" s="1">
        <v>2.9</v>
      </c>
      <c r="J47" s="2">
        <v>1E-3</v>
      </c>
      <c r="K47" s="1">
        <v>1.4E-2</v>
      </c>
      <c r="L47" s="1">
        <v>8.08</v>
      </c>
      <c r="M47" s="1">
        <v>9.7799999999999994</v>
      </c>
      <c r="N47" s="1">
        <v>5.24</v>
      </c>
      <c r="O47" s="1">
        <v>0.9</v>
      </c>
    </row>
    <row r="48" spans="1:15" s="21" customFormat="1" x14ac:dyDescent="0.3">
      <c r="A48" s="51" t="s">
        <v>20</v>
      </c>
      <c r="B48" s="7"/>
      <c r="C48" s="24">
        <f>C45+C46+C47</f>
        <v>283</v>
      </c>
      <c r="D48" s="24">
        <f t="shared" ref="D48:O48" si="9">D45+D46+D47</f>
        <v>8.3299999999999983</v>
      </c>
      <c r="E48" s="24">
        <f t="shared" si="9"/>
        <v>13.57</v>
      </c>
      <c r="F48" s="24">
        <f t="shared" si="9"/>
        <v>24.34</v>
      </c>
      <c r="G48" s="24">
        <f t="shared" si="9"/>
        <v>252.76</v>
      </c>
      <c r="H48" s="24">
        <f t="shared" si="9"/>
        <v>3.9000000000000007E-2</v>
      </c>
      <c r="I48" s="24">
        <f t="shared" si="9"/>
        <v>2.9</v>
      </c>
      <c r="J48" s="24">
        <f t="shared" si="9"/>
        <v>0.161</v>
      </c>
      <c r="K48" s="24">
        <f t="shared" si="9"/>
        <v>0.40200000000000002</v>
      </c>
      <c r="L48" s="24">
        <f t="shared" si="9"/>
        <v>36.879999999999995</v>
      </c>
      <c r="M48" s="24">
        <f t="shared" si="9"/>
        <v>104.94</v>
      </c>
      <c r="N48" s="24">
        <f t="shared" si="9"/>
        <v>11</v>
      </c>
      <c r="O48" s="24">
        <f t="shared" si="9"/>
        <v>2.12</v>
      </c>
    </row>
    <row r="49" spans="1:15" s="21" customFormat="1" x14ac:dyDescent="0.3">
      <c r="A49" s="61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5"/>
    </row>
    <row r="50" spans="1:15" s="21" customFormat="1" ht="31.5" x14ac:dyDescent="0.3">
      <c r="A50" s="53" t="s">
        <v>28</v>
      </c>
      <c r="B50" s="13" t="s">
        <v>47</v>
      </c>
      <c r="C50" s="22">
        <v>110</v>
      </c>
      <c r="D50" s="1">
        <v>6.8410000000000002</v>
      </c>
      <c r="E50" s="1">
        <v>4.6749999999999998</v>
      </c>
      <c r="F50" s="1">
        <v>61.96</v>
      </c>
      <c r="G50" s="1">
        <v>315.20999999999998</v>
      </c>
      <c r="H50" s="1"/>
      <c r="I50" s="1"/>
      <c r="J50" s="2"/>
      <c r="K50" s="1"/>
      <c r="L50" s="1"/>
      <c r="M50" s="1"/>
      <c r="N50" s="1"/>
      <c r="O50" s="1"/>
    </row>
    <row r="51" spans="1:15" s="21" customFormat="1" x14ac:dyDescent="0.3">
      <c r="A51" s="53"/>
      <c r="B51" s="20" t="s">
        <v>37</v>
      </c>
      <c r="C51" s="22">
        <v>200</v>
      </c>
      <c r="D51" s="1">
        <v>1.7</v>
      </c>
      <c r="E51" s="1">
        <v>1.65</v>
      </c>
      <c r="F51" s="1">
        <v>13.4</v>
      </c>
      <c r="G51" s="1">
        <v>75.25</v>
      </c>
      <c r="H51" s="26">
        <v>2.1000000000000001E-2</v>
      </c>
      <c r="I51" s="1">
        <v>0.75</v>
      </c>
      <c r="J51" s="1">
        <v>10.000999999999999</v>
      </c>
      <c r="K51" s="1"/>
      <c r="L51" s="1">
        <v>65.78</v>
      </c>
      <c r="M51" s="1">
        <v>53.74</v>
      </c>
      <c r="N51" s="1">
        <v>11.4</v>
      </c>
      <c r="O51" s="1">
        <v>0.9</v>
      </c>
    </row>
    <row r="52" spans="1:15" s="21" customFormat="1" x14ac:dyDescent="0.3">
      <c r="A52" s="49" t="s">
        <v>20</v>
      </c>
      <c r="B52" s="7"/>
      <c r="C52" s="24">
        <f>C50+C51</f>
        <v>310</v>
      </c>
      <c r="D52" s="23">
        <f t="shared" ref="D52:O52" si="10">D50+D51</f>
        <v>8.5410000000000004</v>
      </c>
      <c r="E52" s="23">
        <f t="shared" si="10"/>
        <v>6.3249999999999993</v>
      </c>
      <c r="F52" s="23">
        <f t="shared" si="10"/>
        <v>75.36</v>
      </c>
      <c r="G52" s="23">
        <f t="shared" si="10"/>
        <v>390.46</v>
      </c>
      <c r="H52" s="23">
        <f t="shared" si="10"/>
        <v>2.1000000000000001E-2</v>
      </c>
      <c r="I52" s="23">
        <f t="shared" si="10"/>
        <v>0.75</v>
      </c>
      <c r="J52" s="23">
        <f t="shared" si="10"/>
        <v>10.000999999999999</v>
      </c>
      <c r="K52" s="23">
        <f t="shared" si="10"/>
        <v>0</v>
      </c>
      <c r="L52" s="23">
        <f t="shared" si="10"/>
        <v>65.78</v>
      </c>
      <c r="M52" s="23">
        <f t="shared" si="10"/>
        <v>53.74</v>
      </c>
      <c r="N52" s="23">
        <f t="shared" si="10"/>
        <v>11.4</v>
      </c>
      <c r="O52" s="23">
        <f t="shared" si="10"/>
        <v>0.9</v>
      </c>
    </row>
    <row r="53" spans="1:15" s="21" customFormat="1" x14ac:dyDescent="0.3">
      <c r="A53" s="54"/>
      <c r="B53" s="9"/>
      <c r="C53" s="38"/>
      <c r="D53" s="39"/>
      <c r="E53" s="39"/>
      <c r="F53" s="39"/>
      <c r="G53" s="39"/>
      <c r="H53" s="39"/>
      <c r="I53" s="39"/>
      <c r="J53" s="40"/>
      <c r="K53" s="39"/>
      <c r="L53" s="39"/>
      <c r="M53" s="39"/>
      <c r="N53" s="39"/>
      <c r="O53" s="39"/>
    </row>
    <row r="54" spans="1:15" s="21" customFormat="1" x14ac:dyDescent="0.3">
      <c r="A54" s="52" t="s">
        <v>31</v>
      </c>
      <c r="B54" s="13" t="s">
        <v>44</v>
      </c>
      <c r="C54" s="22" t="s">
        <v>32</v>
      </c>
      <c r="D54" s="1">
        <v>5.625</v>
      </c>
      <c r="E54" s="1">
        <v>9.375</v>
      </c>
      <c r="F54" s="1">
        <v>52.856999999999999</v>
      </c>
      <c r="G54" s="1">
        <v>318.75</v>
      </c>
      <c r="H54" s="1"/>
      <c r="I54" s="1"/>
      <c r="J54" s="2"/>
      <c r="K54" s="1"/>
      <c r="L54" s="1"/>
      <c r="M54" s="1"/>
      <c r="N54" s="1"/>
      <c r="O54" s="1"/>
    </row>
    <row r="55" spans="1:15" s="21" customFormat="1" x14ac:dyDescent="0.3">
      <c r="A55" s="52" t="s">
        <v>18</v>
      </c>
      <c r="B55" s="20" t="s">
        <v>37</v>
      </c>
      <c r="C55" s="22">
        <v>200</v>
      </c>
      <c r="D55" s="1">
        <v>1.7</v>
      </c>
      <c r="E55" s="1">
        <v>1.65</v>
      </c>
      <c r="F55" s="1">
        <v>13.4</v>
      </c>
      <c r="G55" s="1">
        <v>75.25</v>
      </c>
      <c r="H55" s="26">
        <v>2.1000000000000001E-2</v>
      </c>
      <c r="I55" s="1">
        <v>0.75</v>
      </c>
      <c r="J55" s="1">
        <v>10.000999999999999</v>
      </c>
      <c r="K55" s="1"/>
      <c r="L55" s="1">
        <v>65.78</v>
      </c>
      <c r="M55" s="1">
        <v>53.74</v>
      </c>
      <c r="N55" s="1">
        <v>11.4</v>
      </c>
      <c r="O55" s="1">
        <v>0.9</v>
      </c>
    </row>
    <row r="56" spans="1:15" s="21" customFormat="1" x14ac:dyDescent="0.3">
      <c r="A56" s="52"/>
      <c r="B56" s="7"/>
      <c r="C56" s="3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21" customFormat="1" x14ac:dyDescent="0.3">
      <c r="A57" s="49" t="s">
        <v>20</v>
      </c>
      <c r="B57" s="7"/>
      <c r="C57" s="24">
        <f t="shared" ref="C57:O57" si="11">C54+C55+C56</f>
        <v>275</v>
      </c>
      <c r="D57" s="23">
        <f t="shared" si="11"/>
        <v>7.3250000000000002</v>
      </c>
      <c r="E57" s="23">
        <f t="shared" si="11"/>
        <v>11.025</v>
      </c>
      <c r="F57" s="23">
        <f t="shared" si="11"/>
        <v>66.257000000000005</v>
      </c>
      <c r="G57" s="23">
        <f t="shared" si="11"/>
        <v>394</v>
      </c>
      <c r="H57" s="23">
        <f t="shared" si="11"/>
        <v>2.1000000000000001E-2</v>
      </c>
      <c r="I57" s="23">
        <f t="shared" si="11"/>
        <v>0.75</v>
      </c>
      <c r="J57" s="23">
        <f t="shared" si="11"/>
        <v>10.000999999999999</v>
      </c>
      <c r="K57" s="23">
        <f t="shared" si="11"/>
        <v>0</v>
      </c>
      <c r="L57" s="23">
        <f t="shared" si="11"/>
        <v>65.78</v>
      </c>
      <c r="M57" s="23">
        <f t="shared" si="11"/>
        <v>53.74</v>
      </c>
      <c r="N57" s="23">
        <f t="shared" si="11"/>
        <v>11.4</v>
      </c>
      <c r="O57" s="23">
        <f t="shared" si="11"/>
        <v>0.9</v>
      </c>
    </row>
    <row r="58" spans="1:15" x14ac:dyDescent="0.3">
      <c r="A58" s="55"/>
    </row>
    <row r="59" spans="1:15" x14ac:dyDescent="0.3">
      <c r="B59" s="11" t="s">
        <v>35</v>
      </c>
      <c r="C59" s="43">
        <f t="shared" ref="C59:O59" si="12">(C9+C13+C17+C22+C26+C31+C35+C39+C43+C48+C52+C57)/12</f>
        <v>292.41666666666669</v>
      </c>
      <c r="D59" s="43">
        <f t="shared" si="12"/>
        <v>6.6494999999999997</v>
      </c>
      <c r="E59" s="43">
        <f t="shared" si="12"/>
        <v>8.6254166666666681</v>
      </c>
      <c r="F59" s="43">
        <f t="shared" si="12"/>
        <v>56.564833333333333</v>
      </c>
      <c r="G59" s="43">
        <f t="shared" si="12"/>
        <v>330.43824999999998</v>
      </c>
      <c r="H59" s="43">
        <f t="shared" si="12"/>
        <v>1.6916666666666667E-2</v>
      </c>
      <c r="I59" s="43">
        <f t="shared" si="12"/>
        <v>1.0874999999999999</v>
      </c>
      <c r="J59" s="43">
        <f t="shared" si="12"/>
        <v>4.1970833333333326</v>
      </c>
      <c r="K59" s="43">
        <f t="shared" si="12"/>
        <v>7.4833333333333349E-2</v>
      </c>
      <c r="L59" s="43">
        <f t="shared" si="12"/>
        <v>41.432499999999997</v>
      </c>
      <c r="M59" s="43">
        <f t="shared" si="12"/>
        <v>47.193333333333335</v>
      </c>
      <c r="N59" s="43">
        <f t="shared" si="12"/>
        <v>9.0533333333333346</v>
      </c>
      <c r="O59" s="43">
        <f t="shared" si="12"/>
        <v>1.0904166666666668</v>
      </c>
    </row>
    <row r="60" spans="1:15" x14ac:dyDescent="0.3">
      <c r="A60" s="55"/>
      <c r="B60" s="46"/>
      <c r="C60" s="46"/>
    </row>
    <row r="61" spans="1:15" x14ac:dyDescent="0.3">
      <c r="A61" s="55"/>
    </row>
    <row r="64" spans="1:15" x14ac:dyDescent="0.3">
      <c r="B64" s="73"/>
      <c r="C64" s="73"/>
      <c r="D64" s="73"/>
      <c r="E64" s="73"/>
      <c r="F64" s="73"/>
      <c r="G64" s="73"/>
      <c r="H64" s="73"/>
      <c r="I64" s="73"/>
      <c r="J64" s="73"/>
    </row>
    <row r="65" spans="2:10" x14ac:dyDescent="0.3">
      <c r="B65" s="73"/>
      <c r="C65" s="73"/>
      <c r="D65" s="73"/>
      <c r="E65" s="73"/>
      <c r="F65" s="73"/>
      <c r="G65" s="73"/>
      <c r="H65" s="73"/>
      <c r="I65" s="73"/>
      <c r="J65" s="73"/>
    </row>
  </sheetData>
  <mergeCells count="19">
    <mergeCell ref="A49:O49"/>
    <mergeCell ref="A32:O32"/>
    <mergeCell ref="A36:O36"/>
    <mergeCell ref="B64:J64"/>
    <mergeCell ref="B65:J65"/>
    <mergeCell ref="A40:O40"/>
    <mergeCell ref="A44:O44"/>
    <mergeCell ref="A3:O3"/>
    <mergeCell ref="A10:O10"/>
    <mergeCell ref="A14:O14"/>
    <mergeCell ref="A18:O18"/>
    <mergeCell ref="A23:O23"/>
    <mergeCell ref="A5:A6"/>
    <mergeCell ref="B5:B6"/>
    <mergeCell ref="D5:F5"/>
    <mergeCell ref="G5:G6"/>
    <mergeCell ref="H5:K5"/>
    <mergeCell ref="L5:O5"/>
    <mergeCell ref="C5:C6"/>
  </mergeCells>
  <pageMargins left="0" right="0" top="0" bottom="0" header="0" footer="0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2026-05-26T06:07:18Z</dcterms:modified>
</cp:coreProperties>
</file>